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6135" activeTab="1"/>
  </bookViews>
  <sheets>
    <sheet name="BALANCE SHEET" sheetId="1" r:id="rId1"/>
    <sheet name="Income Statement." sheetId="2" r:id="rId2"/>
  </sheets>
  <definedNames/>
  <calcPr fullCalcOnLoad="1"/>
</workbook>
</file>

<file path=xl/sharedStrings.xml><?xml version="1.0" encoding="utf-8"?>
<sst xmlns="http://schemas.openxmlformats.org/spreadsheetml/2006/main" count="518" uniqueCount="499">
  <si>
    <t>Chỉ tiêu</t>
  </si>
  <si>
    <t>Mã chỉ tiêu</t>
  </si>
  <si>
    <t>Thuyết minh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</si>
  <si>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</si>
  <si>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</si>
  <si>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</si>
  <si>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</si>
  <si>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</si>
  <si>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</si>
  <si>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</si>
  <si>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</si>
  <si>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</si>
  <si>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</si>
  <si>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</si>
  <si>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</si>
  <si>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</si>
  <si>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</si>
  <si>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</si>
  <si>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</si>
  <si>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</si>
  <si>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</si>
  <si>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</si>
  <si>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</si>
  <si>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</si>
  <si>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</si>
  <si>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</si>
  <si>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</si>
  <si>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</si>
  <si>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</si>
  <si>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</si>
  <si>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</si>
  <si>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</si>
  <si>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</si>
  <si>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</si>
  <si>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</si>
  <si>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</si>
  <si>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</si>
  <si>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</si>
  <si>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</si>
  <si>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</si>
  <si>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</si>
  <si>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</si>
  <si>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</si>
  <si>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</si>
  <si>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</si>
  <si>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</si>
  <si>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</si>
  <si>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</si>
  <si>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</si>
  <si>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</si>
  <si>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</si>
  <si>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</si>
  <si>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</si>
  <si>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</si>
  <si>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</si>
  <si>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</si>
  <si>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</si>
  <si>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</si>
  <si>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</si>
  <si>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</si>
  <si>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</si>
  <si>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</si>
  <si>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</si>
  <si>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</si>
  <si>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</si>
  <si>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</si>
  <si>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</si>
  <si>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</si>
  <si>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</si>
  <si>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</si>
  <si>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</si>
  <si>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</si>
  <si>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</si>
  <si>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</si>
  <si>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</si>
  <si>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</si>
  <si>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</si>
  <si>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</si>
  <si>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</si>
  <si>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</si>
  <si>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</si>
  <si>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</si>
  <si>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</si>
  <si>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</si>
  <si>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</si>
  <si>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</si>
  <si>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</si>
  <si>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</si>
  <si>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</si>
  <si>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</si>
  <si>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</si>
  <si>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</si>
  <si>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</si>
  <si>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</si>
  <si>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</si>
  <si>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</si>
  <si>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</si>
  <si>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</si>
  <si>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</si>
  <si>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</si>
  <si>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</si>
  <si>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</si>
  <si>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</si>
  <si>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</si>
  <si>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</si>
  <si>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</si>
  <si>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</si>
  <si>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</si>
  <si>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</si>
  <si>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</si>
  <si>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</si>
  <si>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</si>
  <si>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</si>
  <si>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</si>
  <si>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</si>
  <si>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</si>
  <si>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</si>
  <si>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</si>
  <si>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</si>
  <si>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</si>
  <si>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</si>
  <si>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</si>
  <si>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</si>
  <si>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</si>
  <si>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</si>
  <si>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</si>
  <si>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</si>
  <si>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</si>
  <si>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</si>
  <si>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</si>
  <si>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</si>
  <si>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</si>
  <si>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</si>
  <si>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</si>
  <si>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</si>
  <si>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</si>
  <si>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</si>
  <si>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</si>
  <si>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</si>
  <si>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</si>
  <si>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</si>
  <si>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</si>
  <si>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</si>
  <si>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</si>
  <si>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</si>
  <si>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</si>
  <si>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</si>
  <si>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</si>
  <si>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</si>
  <si>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</si>
  <si>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</si>
  <si>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</si>
  <si>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</si>
  <si>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</si>
  <si>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</si>
  <si>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</si>
  <si>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</si>
  <si>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</si>
  <si>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</si>
  <si>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</si>
  <si>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</si>
  <si>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</si>
  <si>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</si>
  <si>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</si>
  <si>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</si>
  <si>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</si>
  <si>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</si>
  <si>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</si>
  <si>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</si>
  <si>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</si>
  <si>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</si>
  <si>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</si>
  <si>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</si>
  <si>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</si>
  <si>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</si>
  <si>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</si>
  <si>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</si>
  <si>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</si>
  <si>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</si>
  <si>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</si>
  <si>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</si>
  <si>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</si>
  <si>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</si>
  <si>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</si>
  <si>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</si>
  <si>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</si>
  <si>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</si>
  <si>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</si>
  <si>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</si>
  <si>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</si>
  <si>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</si>
  <si>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</si>
  <si>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</si>
  <si>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</si>
  <si>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</si>
  <si>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</si>
  <si>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</si>
  <si>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</si>
  <si>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</si>
  <si>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</si>
  <si>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</si>
  <si>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</si>
  <si>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</si>
  <si>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</si>
  <si>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</si>
  <si>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</si>
  <si>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</si>
  <si>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</si>
  <si>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</si>
  <si>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</si>
  <si>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</si>
  <si>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</si>
  <si>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</si>
  <si>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</si>
  <si>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</si>
  <si>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</si>
  <si>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</si>
  <si>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</si>
  <si>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</si>
  <si>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</si>
  <si>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</si>
  <si>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</si>
  <si>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</si>
  <si>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</si>
  <si>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</si>
  <si>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</si>
  <si>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</si>
  <si>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</si>
  <si>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</si>
  <si>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</si>
  <si>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</si>
  <si>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</si>
  <si>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</si>
  <si>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</si>
  <si>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</si>
  <si>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</si>
  <si>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</si>
  <si>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</si>
  <si>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</si>
  <si>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</si>
  <si>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</si>
  <si>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</si>
  <si>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</si>
  <si>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</si>
  <si>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</si>
  <si>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</si>
  <si>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</si>
  <si>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</si>
  <si>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</si>
  <si>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</si>
  <si>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</si>
  <si>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</si>
  <si>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</si>
  <si>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</si>
  <si>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</si>
  <si>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</si>
  <si>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</si>
  <si>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</si>
  <si>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</si>
  <si>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</si>
  <si>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</si>
  <si>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</si>
  <si>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</si>
  <si>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</si>
  <si>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</si>
  <si>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</si>
  <si>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</si>
  <si>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</si>
  <si>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</si>
  <si>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</si>
  <si>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</si>
  <si>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</si>
  <si>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</si>
  <si>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</si>
  <si>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</si>
  <si>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</si>
  <si>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</si>
  <si>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</si>
  <si>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</si>
  <si>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</si>
  <si>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</si>
  <si>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</si>
  <si>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</si>
  <si>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</si>
  <si>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</si>
  <si>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</si>
  <si>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</si>
  <si>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</si>
  <si>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</si>
  <si>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</si>
  <si>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</si>
  <si>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</si>
  <si>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</si>
  <si>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</si>
  <si>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</si>
  <si>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</si>
  <si>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</si>
  <si>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</si>
  <si>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</si>
  <si>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</si>
  <si>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</si>
  <si>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</si>
  <si>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</si>
  <si>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</si>
  <si>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</si>
  <si>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</si>
  <si>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</si>
  <si>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</si>
  <si>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</si>
  <si>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</si>
  <si>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</si>
  <si>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</si>
  <si>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</si>
  <si>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</si>
  <si>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</si>
  <si>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</si>
  <si>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</si>
  <si>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</si>
  <si>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</si>
  <si>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</si>
  <si>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</si>
  <si>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</si>
  <si>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</si>
  <si>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</si>
  <si>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</si>
  <si>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</si>
  <si>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</si>
  <si>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</si>
  <si>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</si>
  <si>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</si>
  <si>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</si>
  <si>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</si>
  <si>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</si>
  <si>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</si>
  <si>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</si>
  <si>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</si>
  <si>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</si>
  <si>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</si>
  <si>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</si>
  <si>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</si>
  <si>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</si>
  <si>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</si>
  <si>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</si>
  <si>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</si>
  <si>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</si>
  <si>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</si>
  <si>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</si>
  <si>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</si>
  <si>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</si>
  <si>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</si>
  <si>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</si>
  <si>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</si>
  <si>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</si>
  <si>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</si>
  <si>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</si>
  <si>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</si>
  <si>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</si>
  <si>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</si>
  <si>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</si>
  <si>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</si>
  <si>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</si>
  <si>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</si>
  <si>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</si>
  <si>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</si>
  <si>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</si>
  <si>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</si>
  <si>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</si>
  <si>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</si>
  <si>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</si>
  <si>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</si>
  <si>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</si>
  <si>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</si>
  <si>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</si>
  <si>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</si>
  <si>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</si>
  <si>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</si>
  <si>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</si>
  <si>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</si>
  <si>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</si>
  <si>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</si>
  <si>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</si>
  <si>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</si>
  <si>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</si>
  <si>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</si>
  <si>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</si>
  <si>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</si>
  <si>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</si>
  <si>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</si>
  <si>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</si>
  <si>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</si>
  <si>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</si>
  <si>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</si>
  <si>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</si>
  <si>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</si>
  <si>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</si>
  <si>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</si>
  <si>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</si>
  <si>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</si>
  <si>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</si>
  <si>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</si>
  <si>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</si>
  <si>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</si>
  <si>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</si>
  <si>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</si>
  <si>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</si>
  <si>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</si>
  <si>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</si>
  <si>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</si>
  <si>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</si>
  <si>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</si>
  <si>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</si>
  <si>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</si>
  <si>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</si>
  <si>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</si>
  <si>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</si>
  <si>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</si>
  <si>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</si>
  <si>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</si>
  <si>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</si>
  <si>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</si>
  <si>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</si>
  <si>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Income Statement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</si>
  <si>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</si>
  <si>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</si>
  <si>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</si>
  <si>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</si>
  <si>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</si>
  <si>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</si>
  <si>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</si>
  <si>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</si>
  <si>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</si>
  <si>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</si>
  <si>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</si>
  <si>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</si>
  <si>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</si>
  <si>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</si>
  <si>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</si>
  <si>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</si>
  <si>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</si>
  <si>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</si>
  <si>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</si>
  <si>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</si>
  <si>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</si>
  <si>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</si>
  <si>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</si>
  <si>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</si>
  <si>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</si>
  <si>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</si>
  <si>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</si>
  <si>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</si>
  <si>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</si>
  <si>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</si>
  <si>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</si>
  <si>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</si>
  <si>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</si>
  <si>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</si>
  <si>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</si>
  <si>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</si>
  <si>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</si>
  <si>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</si>
  <si>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</si>
  <si>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</si>
  <si>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</si>
  <si>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</si>
  <si>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</si>
  <si>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</si>
  <si>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</si>
  <si>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</si>
  <si>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</si>
  <si>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</si>
  <si>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</si>
  <si>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</si>
  <si>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</si>
  <si>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</si>
  <si>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</si>
  <si>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</si>
  <si>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</si>
  <si>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</si>
  <si>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</si>
  <si>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</si>
  <si>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</si>
  <si>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</si>
  <si>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</si>
  <si>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</si>
  <si>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</si>
  <si>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</si>
  <si>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</si>
  <si>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</si>
  <si>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</si>
  <si>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</si>
  <si>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</si>
  <si>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</si>
  <si>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</si>
  <si>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</si>
  <si>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</si>
  <si>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</si>
  <si>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 xml:space="preserve">FINANCIAL STATEMENT - QUARTER III.2018
</t>
  </si>
  <si>
    <t>INCOME STATEMENT (as of 30/09/2018)</t>
  </si>
  <si>
    <t>Company: PIV Joint Stock Company (PIV)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</si>
</sst>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9" fontId="1" fillId="0" borderId="10" xfId="42" applyNumberFormat="1" applyFont="1" applyBorder="1" applyAlignment="1">
      <alignment/>
    </xf>
    <xf numFmtId="179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9" fontId="6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zoomScale="120" zoomScaleNormal="120" zoomScalePageLayoutView="0" workbookViewId="0" topLeftCell="B1">
      <selection activeCell="E17" sqref="E17"/>
    </sheetView>
  </sheetViews>
  <sheetFormatPr defaultColWidth="9.140625" defaultRowHeight="12"/>
  <cols>
    <col min="1" max="1" width="38.140625" style="0" hidden="1" customWidth="1"/>
    <col min="2" max="2" width="48.140625" style="0" customWidth="1"/>
    <col min="3" max="3" width="5.8515625" style="0" hidden="1" customWidth="1"/>
    <col min="4" max="4" width="15.140625" style="0" hidden="1" customWidth="1"/>
    <col min="5" max="5" width="27.57421875" style="0" customWidth="1"/>
    <col min="6" max="6" width="20.00390625" style="0" customWidth="1"/>
  </cols>
  <sheetData>
    <row r="1" spans="1:5" ht="41.25" customHeight="1">
      <c r="A1" s="33" t="s">
        <v>498</v>
      </c>
      <c r="B1" s="34"/>
      <c r="C1" s="34"/>
      <c r="D1" s="34"/>
      <c r="E1" s="34"/>
    </row>
    <row r="2" spans="1:5" ht="15.75">
      <c r="A2" s="30"/>
      <c r="B2" s="30"/>
      <c r="C2" s="31"/>
      <c r="D2" s="31"/>
      <c r="E2" s="31"/>
    </row>
    <row r="3" spans="1:5" ht="15.75" customHeight="1">
      <c r="A3" s="35" t="s">
        <v>496</v>
      </c>
      <c r="B3" s="35"/>
      <c r="C3" s="35"/>
      <c r="D3" s="35"/>
      <c r="E3" s="35"/>
    </row>
    <row r="4" spans="1:5" ht="15.75">
      <c r="A4" s="36" t="s">
        <v>497</v>
      </c>
      <c r="B4" s="36"/>
      <c r="C4" s="36"/>
      <c r="D4" s="36"/>
      <c r="E4" s="36"/>
    </row>
    <row r="5" spans="1:6" ht="19.5" customHeight="1">
      <c r="A5" s="29"/>
      <c r="B5" s="32"/>
      <c r="C5" s="32"/>
      <c r="D5" s="32"/>
      <c r="E5" s="32"/>
      <c r="F5" s="32"/>
    </row>
    <row r="8" spans="1:6" ht="12">
      <c r="A8" s="1" t="s">
        <v>0</v>
      </c>
      <c r="B8" s="1"/>
      <c r="C8" s="1" t="s">
        <v>1</v>
      </c>
      <c r="D8" s="1" t="s">
        <v>2</v>
      </c>
      <c r="E8" s="18" t="s">
        <v>398</v>
      </c>
      <c r="F8" s="18" t="s">
        <v>399</v>
      </c>
    </row>
    <row r="9" spans="1:6" ht="12">
      <c r="A9" s="2" t="s">
        <v>3</v>
      </c>
      <c r="B9" s="2" t="s">
        <v>268</v>
      </c>
      <c r="C9" s="4"/>
      <c r="D9" s="4"/>
      <c r="E9" s="2" t="s">
        <v>4</v>
      </c>
      <c r="F9" s="2" t="s">
        <v>4</v>
      </c>
    </row>
    <row r="10" spans="1:6" ht="12">
      <c r="A10" s="2" t="s">
        <v>5</v>
      </c>
      <c r="B10" s="2" t="s">
        <v>269</v>
      </c>
      <c r="C10" s="4" t="s">
        <v>6</v>
      </c>
      <c r="D10" s="4"/>
      <c r="E10" s="24">
        <v>385501941405</v>
      </c>
      <c r="F10" s="24">
        <v>458583693293</v>
      </c>
    </row>
    <row r="11" spans="1:6" ht="12">
      <c r="A11" s="2" t="s">
        <v>7</v>
      </c>
      <c r="B11" s="2" t="s">
        <v>270</v>
      </c>
      <c r="C11" s="4" t="s">
        <v>8</v>
      </c>
      <c r="D11" s="4"/>
      <c r="E11" s="20">
        <f>E12+E13</f>
        <v>2374509777</v>
      </c>
      <c r="F11" s="20">
        <f>F12+F13</f>
        <v>273756371</v>
      </c>
    </row>
    <row r="12" spans="1:6" ht="12">
      <c r="A12" s="3" t="s">
        <v>9</v>
      </c>
      <c r="B12" s="3" t="s">
        <v>271</v>
      </c>
      <c r="C12" s="4" t="s">
        <v>10</v>
      </c>
      <c r="D12" s="4"/>
      <c r="E12" s="21">
        <v>2374509777</v>
      </c>
      <c r="F12" s="21">
        <v>273756371</v>
      </c>
    </row>
    <row r="13" spans="1:6" ht="12">
      <c r="A13" s="3" t="s">
        <v>11</v>
      </c>
      <c r="B13" s="3" t="s">
        <v>272</v>
      </c>
      <c r="C13" s="4" t="s">
        <v>12</v>
      </c>
      <c r="D13" s="4"/>
      <c r="E13" s="21"/>
      <c r="F13" s="21"/>
    </row>
    <row r="14" spans="1:6" ht="12">
      <c r="A14" s="2" t="s">
        <v>13</v>
      </c>
      <c r="B14" s="2" t="s">
        <v>273</v>
      </c>
      <c r="C14" s="4" t="s">
        <v>14</v>
      </c>
      <c r="D14" s="4"/>
      <c r="E14" s="20">
        <f>E15+E16+E17</f>
        <v>0</v>
      </c>
      <c r="F14" s="20">
        <f>F15+F16+F17</f>
        <v>0</v>
      </c>
    </row>
    <row r="15" spans="1:6" ht="12">
      <c r="A15" s="3" t="s">
        <v>15</v>
      </c>
      <c r="B15" s="3" t="s">
        <v>314</v>
      </c>
      <c r="C15" s="4" t="s">
        <v>16</v>
      </c>
      <c r="D15" s="4"/>
      <c r="E15" s="21"/>
      <c r="F15" s="21"/>
    </row>
    <row r="16" spans="1:6" ht="12">
      <c r="A16" s="3" t="s">
        <v>17</v>
      </c>
      <c r="B16" s="3" t="s">
        <v>315</v>
      </c>
      <c r="C16" s="4" t="s">
        <v>18</v>
      </c>
      <c r="D16" s="4"/>
      <c r="E16" s="21"/>
      <c r="F16" s="21"/>
    </row>
    <row r="17" spans="1:6" ht="12">
      <c r="A17" s="3" t="s">
        <v>19</v>
      </c>
      <c r="B17" s="3" t="s">
        <v>316</v>
      </c>
      <c r="C17" s="4" t="s">
        <v>20</v>
      </c>
      <c r="D17" s="4"/>
      <c r="E17" s="21"/>
      <c r="F17" s="21"/>
    </row>
    <row r="18" spans="1:6" ht="12">
      <c r="A18" s="2" t="s">
        <v>21</v>
      </c>
      <c r="B18" s="5" t="s">
        <v>274</v>
      </c>
      <c r="C18" s="4" t="s">
        <v>22</v>
      </c>
      <c r="D18" s="4"/>
      <c r="E18" s="20">
        <f>E19+E22+E23+E24+E25+E26+E27+E28</f>
        <v>376480335201</v>
      </c>
      <c r="F18" s="20">
        <f>F19+F22+F23+F24+F25+F26+F27+F28</f>
        <v>451606387875</v>
      </c>
    </row>
    <row r="19" spans="1:6" ht="12">
      <c r="A19" s="3" t="s">
        <v>23</v>
      </c>
      <c r="B19" s="6" t="s">
        <v>275</v>
      </c>
      <c r="C19" s="4" t="s">
        <v>24</v>
      </c>
      <c r="D19" s="4"/>
      <c r="E19" s="21">
        <v>288689760387</v>
      </c>
      <c r="F19" s="21">
        <v>313802753066</v>
      </c>
    </row>
    <row r="20" spans="1:6" ht="12">
      <c r="A20" s="3" t="s">
        <v>25</v>
      </c>
      <c r="B20" s="7" t="s">
        <v>276</v>
      </c>
      <c r="C20" s="4" t="s">
        <v>26</v>
      </c>
      <c r="D20" s="4"/>
      <c r="E20" s="21"/>
      <c r="F20" s="21"/>
    </row>
    <row r="21" spans="1:6" ht="12">
      <c r="A21" s="3" t="s">
        <v>27</v>
      </c>
      <c r="B21" s="7" t="s">
        <v>277</v>
      </c>
      <c r="C21" s="4" t="s">
        <v>28</v>
      </c>
      <c r="D21" s="4"/>
      <c r="E21" s="21"/>
      <c r="F21" s="21"/>
    </row>
    <row r="22" spans="1:6" ht="12">
      <c r="A22" s="3" t="s">
        <v>29</v>
      </c>
      <c r="B22" s="6" t="s">
        <v>278</v>
      </c>
      <c r="C22" s="4" t="s">
        <v>30</v>
      </c>
      <c r="D22" s="4"/>
      <c r="E22" s="21">
        <v>15409338129</v>
      </c>
      <c r="F22" s="21">
        <v>20822148129</v>
      </c>
    </row>
    <row r="23" spans="1:6" ht="12">
      <c r="A23" s="3" t="s">
        <v>31</v>
      </c>
      <c r="B23" s="7" t="s">
        <v>317</v>
      </c>
      <c r="C23" s="4" t="s">
        <v>32</v>
      </c>
      <c r="D23" s="4"/>
      <c r="E23" s="21"/>
      <c r="F23" s="21"/>
    </row>
    <row r="24" spans="1:6" ht="12">
      <c r="A24" s="10" t="s">
        <v>33</v>
      </c>
      <c r="B24" s="7" t="s">
        <v>318</v>
      </c>
      <c r="C24" s="4" t="s">
        <v>34</v>
      </c>
      <c r="D24" s="4"/>
      <c r="E24" s="21"/>
      <c r="F24" s="21"/>
    </row>
    <row r="25" spans="1:6" ht="12">
      <c r="A25" s="10" t="s">
        <v>35</v>
      </c>
      <c r="B25" s="7" t="s">
        <v>319</v>
      </c>
      <c r="C25" s="4" t="s">
        <v>36</v>
      </c>
      <c r="D25" s="4"/>
      <c r="E25" s="21"/>
      <c r="F25" s="21"/>
    </row>
    <row r="26" spans="1:6" ht="12">
      <c r="A26" s="10" t="s">
        <v>37</v>
      </c>
      <c r="B26" s="7" t="s">
        <v>320</v>
      </c>
      <c r="C26" s="4" t="s">
        <v>38</v>
      </c>
      <c r="D26" s="4"/>
      <c r="E26" s="21">
        <v>78026902080</v>
      </c>
      <c r="F26" s="21">
        <v>119181492831</v>
      </c>
    </row>
    <row r="27" spans="1:6" ht="12">
      <c r="A27" s="10" t="s">
        <v>39</v>
      </c>
      <c r="B27" s="7" t="s">
        <v>321</v>
      </c>
      <c r="C27" s="4" t="s">
        <v>40</v>
      </c>
      <c r="D27" s="4"/>
      <c r="E27" s="21">
        <v>-5645665395</v>
      </c>
      <c r="F27" s="21">
        <v>-2200006151</v>
      </c>
    </row>
    <row r="28" spans="1:6" ht="12">
      <c r="A28" s="10" t="s">
        <v>41</v>
      </c>
      <c r="B28" s="7" t="s">
        <v>322</v>
      </c>
      <c r="C28" s="4" t="s">
        <v>42</v>
      </c>
      <c r="D28" s="4"/>
      <c r="E28" s="21"/>
      <c r="F28" s="21"/>
    </row>
    <row r="29" spans="1:6" ht="12">
      <c r="A29" s="2" t="s">
        <v>43</v>
      </c>
      <c r="B29" s="5" t="s">
        <v>279</v>
      </c>
      <c r="C29" s="4" t="s">
        <v>44</v>
      </c>
      <c r="D29" s="4"/>
      <c r="E29" s="20">
        <f>E30+E31</f>
        <v>6465133682</v>
      </c>
      <c r="F29" s="20">
        <f>F30+F31</f>
        <v>6448542727</v>
      </c>
    </row>
    <row r="30" spans="1:6" ht="12">
      <c r="A30" s="10" t="s">
        <v>324</v>
      </c>
      <c r="B30" s="7" t="s">
        <v>323</v>
      </c>
      <c r="C30" s="4" t="s">
        <v>45</v>
      </c>
      <c r="D30" s="4"/>
      <c r="E30" s="21">
        <v>6465133682</v>
      </c>
      <c r="F30" s="21">
        <v>6448542727</v>
      </c>
    </row>
    <row r="31" spans="1:6" ht="12">
      <c r="A31" s="3" t="s">
        <v>46</v>
      </c>
      <c r="B31" s="7" t="s">
        <v>325</v>
      </c>
      <c r="C31" s="4" t="s">
        <v>47</v>
      </c>
      <c r="D31" s="4"/>
      <c r="E31" s="21"/>
      <c r="F31" s="21"/>
    </row>
    <row r="32" spans="1:6" ht="12">
      <c r="A32" s="2" t="s">
        <v>48</v>
      </c>
      <c r="B32" s="5" t="s">
        <v>280</v>
      </c>
      <c r="C32" s="4" t="s">
        <v>49</v>
      </c>
      <c r="D32" s="4"/>
      <c r="E32" s="20">
        <f>E33+E36+E37+E38+E39</f>
        <v>181962745</v>
      </c>
      <c r="F32" s="20">
        <f>F33+F36+F37+F38+F39</f>
        <v>255006320</v>
      </c>
    </row>
    <row r="33" spans="1:6" s="23" customFormat="1" ht="12">
      <c r="A33" s="3" t="s">
        <v>50</v>
      </c>
      <c r="B33" s="6" t="s">
        <v>281</v>
      </c>
      <c r="C33" s="22" t="s">
        <v>51</v>
      </c>
      <c r="D33" s="22"/>
      <c r="E33" s="21"/>
      <c r="F33" s="21">
        <v>255006320</v>
      </c>
    </row>
    <row r="34" spans="1:6" ht="12">
      <c r="A34" s="3" t="s">
        <v>52</v>
      </c>
      <c r="B34" s="7" t="s">
        <v>282</v>
      </c>
      <c r="C34" s="4" t="s">
        <v>53</v>
      </c>
      <c r="D34" s="4"/>
      <c r="E34" s="21"/>
      <c r="F34" s="21"/>
    </row>
    <row r="35" spans="1:6" ht="12">
      <c r="A35" s="3" t="s">
        <v>54</v>
      </c>
      <c r="B35" s="7" t="s">
        <v>283</v>
      </c>
      <c r="C35" s="4" t="s">
        <v>55</v>
      </c>
      <c r="D35" s="4"/>
      <c r="E35" s="21"/>
      <c r="F35" s="21"/>
    </row>
    <row r="36" spans="1:6" ht="12">
      <c r="A36" s="3" t="s">
        <v>56</v>
      </c>
      <c r="B36" s="7" t="s">
        <v>284</v>
      </c>
      <c r="C36" s="4" t="s">
        <v>57</v>
      </c>
      <c r="D36" s="4"/>
      <c r="E36" s="21">
        <v>162371994</v>
      </c>
      <c r="F36" s="21"/>
    </row>
    <row r="37" spans="1:6" ht="12">
      <c r="A37" s="3" t="s">
        <v>58</v>
      </c>
      <c r="B37" s="6" t="s">
        <v>285</v>
      </c>
      <c r="C37" s="4" t="s">
        <v>59</v>
      </c>
      <c r="D37" s="4"/>
      <c r="E37" s="21"/>
      <c r="F37" s="21"/>
    </row>
    <row r="38" spans="1:6" ht="12">
      <c r="A38" s="3" t="s">
        <v>60</v>
      </c>
      <c r="B38" s="6" t="s">
        <v>286</v>
      </c>
      <c r="C38" s="4" t="s">
        <v>61</v>
      </c>
      <c r="D38" s="4"/>
      <c r="E38" s="21"/>
      <c r="F38" s="21"/>
    </row>
    <row r="39" spans="1:6" ht="12">
      <c r="A39" s="3" t="s">
        <v>62</v>
      </c>
      <c r="B39" s="6" t="s">
        <v>287</v>
      </c>
      <c r="C39" s="4" t="s">
        <v>63</v>
      </c>
      <c r="D39" s="4"/>
      <c r="E39" s="21">
        <v>19590751</v>
      </c>
      <c r="F39" s="21"/>
    </row>
    <row r="40" spans="1:6" ht="12">
      <c r="A40" s="2" t="s">
        <v>64</v>
      </c>
      <c r="B40" s="8" t="s">
        <v>288</v>
      </c>
      <c r="C40" s="4" t="s">
        <v>65</v>
      </c>
      <c r="D40" s="4"/>
      <c r="E40" s="20">
        <v>0</v>
      </c>
      <c r="F40" s="20">
        <v>0</v>
      </c>
    </row>
    <row r="41" spans="1:6" ht="12">
      <c r="A41" s="3" t="s">
        <v>66</v>
      </c>
      <c r="B41" s="7" t="s">
        <v>326</v>
      </c>
      <c r="C41" s="4" t="s">
        <v>67</v>
      </c>
      <c r="D41" s="4"/>
      <c r="E41" s="21">
        <v>0</v>
      </c>
      <c r="F41" s="21">
        <v>0</v>
      </c>
    </row>
    <row r="42" spans="1:6" ht="12">
      <c r="A42" s="3" t="s">
        <v>68</v>
      </c>
      <c r="B42" s="13" t="s">
        <v>327</v>
      </c>
      <c r="C42" s="4" t="s">
        <v>69</v>
      </c>
      <c r="D42" s="4"/>
      <c r="E42" s="21">
        <v>0</v>
      </c>
      <c r="F42" s="21">
        <v>0</v>
      </c>
    </row>
    <row r="43" spans="1:6" ht="12">
      <c r="A43" s="2" t="s">
        <v>70</v>
      </c>
      <c r="B43" s="14" t="s">
        <v>328</v>
      </c>
      <c r="C43" s="4" t="s">
        <v>71</v>
      </c>
      <c r="D43" s="4"/>
      <c r="E43" s="20">
        <f>E44+E54+E64+E67+E70+E76</f>
        <v>52569198295</v>
      </c>
      <c r="F43" s="20">
        <f>F44+F54+F64+F67+F70+F76</f>
        <v>52838466030</v>
      </c>
    </row>
    <row r="44" spans="1:6" ht="12">
      <c r="A44" s="2" t="s">
        <v>72</v>
      </c>
      <c r="B44" s="2" t="s">
        <v>289</v>
      </c>
      <c r="C44" s="4" t="s">
        <v>73</v>
      </c>
      <c r="D44" s="4"/>
      <c r="E44" s="20">
        <f>E45+E46+E47+E48+E49+E50+E53</f>
        <v>244528525</v>
      </c>
      <c r="F44" s="20">
        <f>F45+F46+F47+F48+F49+F50+F53</f>
        <v>187724250</v>
      </c>
    </row>
    <row r="45" spans="1:6" ht="12">
      <c r="A45" s="3" t="s">
        <v>74</v>
      </c>
      <c r="B45" s="3" t="s">
        <v>290</v>
      </c>
      <c r="C45" s="4" t="s">
        <v>75</v>
      </c>
      <c r="D45" s="4"/>
      <c r="E45" s="21"/>
      <c r="F45" s="21"/>
    </row>
    <row r="46" spans="1:6" ht="12">
      <c r="A46" s="3" t="s">
        <v>76</v>
      </c>
      <c r="B46" s="3" t="s">
        <v>400</v>
      </c>
      <c r="C46" s="4" t="s">
        <v>77</v>
      </c>
      <c r="D46" s="4"/>
      <c r="E46" s="21"/>
      <c r="F46" s="21"/>
    </row>
    <row r="47" spans="1:6" ht="12">
      <c r="A47" s="10" t="s">
        <v>78</v>
      </c>
      <c r="B47" s="10" t="s">
        <v>329</v>
      </c>
      <c r="C47" s="4" t="s">
        <v>79</v>
      </c>
      <c r="D47" s="4"/>
      <c r="E47" s="21"/>
      <c r="F47" s="21"/>
    </row>
    <row r="48" spans="1:6" ht="12">
      <c r="A48" s="3" t="s">
        <v>80</v>
      </c>
      <c r="B48" s="10" t="s">
        <v>330</v>
      </c>
      <c r="C48" s="4" t="s">
        <v>81</v>
      </c>
      <c r="D48" s="4"/>
      <c r="E48" s="21"/>
      <c r="F48" s="21"/>
    </row>
    <row r="49" spans="1:6" ht="12">
      <c r="A49" s="10" t="s">
        <v>82</v>
      </c>
      <c r="B49" s="10" t="s">
        <v>331</v>
      </c>
      <c r="C49" s="4" t="s">
        <v>83</v>
      </c>
      <c r="D49" s="4"/>
      <c r="E49" s="21"/>
      <c r="F49" s="21"/>
    </row>
    <row r="50" spans="1:6" s="23" customFormat="1" ht="12">
      <c r="A50" s="3" t="s">
        <v>84</v>
      </c>
      <c r="B50" s="6" t="s">
        <v>332</v>
      </c>
      <c r="C50" s="22" t="s">
        <v>85</v>
      </c>
      <c r="D50" s="22"/>
      <c r="E50" s="21">
        <v>244528525</v>
      </c>
      <c r="F50" s="21">
        <v>187724250</v>
      </c>
    </row>
    <row r="51" spans="1:6" ht="12">
      <c r="A51" s="3" t="s">
        <v>86</v>
      </c>
      <c r="B51" s="7" t="s">
        <v>333</v>
      </c>
      <c r="C51" s="4" t="s">
        <v>87</v>
      </c>
      <c r="D51" s="4"/>
      <c r="E51" s="21"/>
      <c r="F51" s="21"/>
    </row>
    <row r="52" spans="1:6" ht="12">
      <c r="A52" s="3" t="s">
        <v>88</v>
      </c>
      <c r="B52" s="7" t="s">
        <v>334</v>
      </c>
      <c r="C52" s="4" t="s">
        <v>89</v>
      </c>
      <c r="D52" s="4"/>
      <c r="E52" s="21"/>
      <c r="F52" s="21"/>
    </row>
    <row r="53" spans="1:6" ht="12">
      <c r="A53" s="3" t="s">
        <v>90</v>
      </c>
      <c r="B53" s="7" t="s">
        <v>335</v>
      </c>
      <c r="C53" s="4" t="s">
        <v>91</v>
      </c>
      <c r="D53" s="4"/>
      <c r="E53" s="21"/>
      <c r="F53" s="21"/>
    </row>
    <row r="54" spans="1:6" ht="12">
      <c r="A54" s="2" t="s">
        <v>92</v>
      </c>
      <c r="B54" s="5" t="s">
        <v>291</v>
      </c>
      <c r="C54" s="4" t="s">
        <v>93</v>
      </c>
      <c r="D54" s="4"/>
      <c r="E54" s="20">
        <f>E55+E58+E61</f>
        <v>3146208559</v>
      </c>
      <c r="F54" s="20">
        <f>F55+F58+F61</f>
        <v>3779725903</v>
      </c>
    </row>
    <row r="55" spans="1:6" ht="12">
      <c r="A55" s="2" t="s">
        <v>94</v>
      </c>
      <c r="B55" s="8" t="s">
        <v>293</v>
      </c>
      <c r="C55" s="4" t="s">
        <v>95</v>
      </c>
      <c r="D55" s="4"/>
      <c r="E55" s="20">
        <f>E56+E57</f>
        <v>3146208559</v>
      </c>
      <c r="F55" s="20">
        <f>F56+F57</f>
        <v>3779725903</v>
      </c>
    </row>
    <row r="56" spans="1:6" ht="12.75">
      <c r="A56" s="3" t="s">
        <v>96</v>
      </c>
      <c r="B56" s="15" t="s">
        <v>296</v>
      </c>
      <c r="C56" s="4" t="s">
        <v>97</v>
      </c>
      <c r="D56" s="4"/>
      <c r="E56" s="21">
        <v>5672635204</v>
      </c>
      <c r="F56" s="21">
        <v>5672635204</v>
      </c>
    </row>
    <row r="57" spans="1:6" ht="12.75">
      <c r="A57" s="3" t="s">
        <v>98</v>
      </c>
      <c r="B57" s="15" t="s">
        <v>336</v>
      </c>
      <c r="C57" s="4" t="s">
        <v>99</v>
      </c>
      <c r="D57" s="4"/>
      <c r="E57" s="21">
        <v>-2526426645</v>
      </c>
      <c r="F57" s="21">
        <v>-1892909301</v>
      </c>
    </row>
    <row r="58" spans="1:6" ht="12.75">
      <c r="A58" s="2" t="s">
        <v>100</v>
      </c>
      <c r="B58" s="16" t="s">
        <v>401</v>
      </c>
      <c r="C58" s="4" t="s">
        <v>101</v>
      </c>
      <c r="D58" s="4"/>
      <c r="E58" s="20">
        <f>E59+E60</f>
        <v>0</v>
      </c>
      <c r="F58" s="20">
        <f>F59+F60</f>
        <v>0</v>
      </c>
    </row>
    <row r="59" spans="1:6" ht="12.75">
      <c r="A59" s="3" t="s">
        <v>96</v>
      </c>
      <c r="B59" s="15" t="s">
        <v>296</v>
      </c>
      <c r="C59" s="4" t="s">
        <v>102</v>
      </c>
      <c r="D59" s="4"/>
      <c r="E59" s="21"/>
      <c r="F59" s="21"/>
    </row>
    <row r="60" spans="1:6" ht="12.75">
      <c r="A60" s="3" t="s">
        <v>98</v>
      </c>
      <c r="B60" s="15" t="s">
        <v>337</v>
      </c>
      <c r="C60" s="4" t="s">
        <v>103</v>
      </c>
      <c r="D60" s="4"/>
      <c r="E60" s="21"/>
      <c r="F60" s="21"/>
    </row>
    <row r="61" spans="1:6" ht="12.75">
      <c r="A61" s="2" t="s">
        <v>104</v>
      </c>
      <c r="B61" s="16" t="s">
        <v>402</v>
      </c>
      <c r="C61" s="4" t="s">
        <v>105</v>
      </c>
      <c r="D61" s="4"/>
      <c r="E61" s="20">
        <f>E62+E63</f>
        <v>0</v>
      </c>
      <c r="F61" s="20">
        <f>F62+F63</f>
        <v>0</v>
      </c>
    </row>
    <row r="62" spans="1:6" ht="12.75">
      <c r="A62" s="3" t="s">
        <v>96</v>
      </c>
      <c r="B62" s="15" t="s">
        <v>296</v>
      </c>
      <c r="C62" s="4" t="s">
        <v>106</v>
      </c>
      <c r="D62" s="4"/>
      <c r="E62" s="21">
        <v>31284600</v>
      </c>
      <c r="F62" s="21">
        <v>31284600</v>
      </c>
    </row>
    <row r="63" spans="1:6" ht="12.75">
      <c r="A63" s="3" t="s">
        <v>98</v>
      </c>
      <c r="B63" s="15" t="s">
        <v>338</v>
      </c>
      <c r="C63" s="4" t="s">
        <v>107</v>
      </c>
      <c r="D63" s="4"/>
      <c r="E63" s="21">
        <v>-31284600</v>
      </c>
      <c r="F63" s="21">
        <v>-31284600</v>
      </c>
    </row>
    <row r="64" spans="1:6" ht="12.75">
      <c r="A64" s="2" t="s">
        <v>108</v>
      </c>
      <c r="B64" s="16" t="s">
        <v>340</v>
      </c>
      <c r="C64" s="4" t="s">
        <v>109</v>
      </c>
      <c r="D64" s="4"/>
      <c r="E64" s="20">
        <f>E65+E66</f>
        <v>0</v>
      </c>
      <c r="F64" s="20">
        <f>F65+F66</f>
        <v>0</v>
      </c>
    </row>
    <row r="65" spans="1:6" ht="12.75">
      <c r="A65" s="3" t="s">
        <v>96</v>
      </c>
      <c r="B65" s="15" t="s">
        <v>296</v>
      </c>
      <c r="C65" s="4" t="s">
        <v>110</v>
      </c>
      <c r="D65" s="4"/>
      <c r="E65" s="21"/>
      <c r="F65" s="21"/>
    </row>
    <row r="66" spans="1:6" ht="12.75">
      <c r="A66" s="3" t="s">
        <v>98</v>
      </c>
      <c r="B66" s="15" t="s">
        <v>339</v>
      </c>
      <c r="C66" s="4" t="s">
        <v>111</v>
      </c>
      <c r="D66" s="4"/>
      <c r="E66" s="21"/>
      <c r="F66" s="21"/>
    </row>
    <row r="67" spans="1:6" ht="12">
      <c r="A67" s="12" t="s">
        <v>112</v>
      </c>
      <c r="B67" s="8" t="s">
        <v>341</v>
      </c>
      <c r="C67" s="4" t="s">
        <v>113</v>
      </c>
      <c r="D67" s="4"/>
      <c r="E67" s="20">
        <f>E68+E69</f>
        <v>0</v>
      </c>
      <c r="F67" s="20">
        <f>F68+F69</f>
        <v>0</v>
      </c>
    </row>
    <row r="68" spans="1:6" ht="12">
      <c r="A68" s="3" t="s">
        <v>114</v>
      </c>
      <c r="B68" s="7" t="s">
        <v>342</v>
      </c>
      <c r="C68" s="4" t="s">
        <v>115</v>
      </c>
      <c r="D68" s="4"/>
      <c r="E68" s="21"/>
      <c r="F68" s="21"/>
    </row>
    <row r="69" spans="1:6" ht="12">
      <c r="A69" s="3" t="s">
        <v>116</v>
      </c>
      <c r="B69" s="7" t="s">
        <v>343</v>
      </c>
      <c r="C69" s="4" t="s">
        <v>117</v>
      </c>
      <c r="D69" s="4"/>
      <c r="E69" s="21"/>
      <c r="F69" s="21"/>
    </row>
    <row r="70" spans="1:6" ht="12">
      <c r="A70" s="2" t="s">
        <v>118</v>
      </c>
      <c r="B70" s="8" t="s">
        <v>297</v>
      </c>
      <c r="C70" s="4" t="s">
        <v>119</v>
      </c>
      <c r="D70" s="4"/>
      <c r="E70" s="20">
        <f>E71+E72+E73+E74+E75</f>
        <v>48000000000</v>
      </c>
      <c r="F70" s="20">
        <f>F71+F72+F73+F74+F75</f>
        <v>48000000000</v>
      </c>
    </row>
    <row r="71" spans="1:6" ht="12">
      <c r="A71" s="3" t="s">
        <v>120</v>
      </c>
      <c r="B71" s="7" t="s">
        <v>292</v>
      </c>
      <c r="C71" s="4" t="s">
        <v>121</v>
      </c>
      <c r="D71" s="4"/>
      <c r="E71" s="21"/>
      <c r="F71" s="21"/>
    </row>
    <row r="72" spans="1:6" ht="12">
      <c r="A72" s="3" t="s">
        <v>122</v>
      </c>
      <c r="B72" s="7" t="s">
        <v>294</v>
      </c>
      <c r="C72" s="4" t="s">
        <v>123</v>
      </c>
      <c r="D72" s="4"/>
      <c r="E72" s="21">
        <v>48000000000</v>
      </c>
      <c r="F72" s="21">
        <v>48000000000</v>
      </c>
    </row>
    <row r="73" spans="1:6" ht="12">
      <c r="A73" s="10" t="s">
        <v>124</v>
      </c>
      <c r="B73" s="7" t="s">
        <v>344</v>
      </c>
      <c r="C73" s="4" t="s">
        <v>125</v>
      </c>
      <c r="D73" s="4"/>
      <c r="E73" s="21"/>
      <c r="F73" s="21"/>
    </row>
    <row r="74" spans="1:6" ht="12">
      <c r="A74" s="3" t="s">
        <v>126</v>
      </c>
      <c r="B74" s="7" t="s">
        <v>295</v>
      </c>
      <c r="C74" s="4" t="s">
        <v>127</v>
      </c>
      <c r="D74" s="4"/>
      <c r="E74" s="21"/>
      <c r="F74" s="21"/>
    </row>
    <row r="75" spans="1:6" ht="12">
      <c r="A75" s="10" t="s">
        <v>128</v>
      </c>
      <c r="B75" s="7" t="s">
        <v>345</v>
      </c>
      <c r="C75" s="4" t="s">
        <v>129</v>
      </c>
      <c r="D75" s="4"/>
      <c r="E75" s="21"/>
      <c r="F75" s="21"/>
    </row>
    <row r="76" spans="1:6" ht="12">
      <c r="A76" s="2" t="s">
        <v>130</v>
      </c>
      <c r="B76" s="8" t="s">
        <v>349</v>
      </c>
      <c r="C76" s="4" t="s">
        <v>131</v>
      </c>
      <c r="D76" s="4"/>
      <c r="E76" s="20">
        <f>E77+E78+E79+E80</f>
        <v>1178461211</v>
      </c>
      <c r="F76" s="20">
        <f>F77+F78+F79+F80</f>
        <v>871015877</v>
      </c>
    </row>
    <row r="77" spans="1:6" ht="12">
      <c r="A77" s="3" t="s">
        <v>132</v>
      </c>
      <c r="B77" s="7" t="s">
        <v>346</v>
      </c>
      <c r="C77" s="4" t="s">
        <v>133</v>
      </c>
      <c r="D77" s="4"/>
      <c r="E77" s="21">
        <v>1178461211</v>
      </c>
      <c r="F77" s="21">
        <v>871015877</v>
      </c>
    </row>
    <row r="78" spans="1:6" ht="12">
      <c r="A78" s="3" t="s">
        <v>134</v>
      </c>
      <c r="B78" s="7" t="s">
        <v>347</v>
      </c>
      <c r="C78" s="4" t="s">
        <v>135</v>
      </c>
      <c r="D78" s="4"/>
      <c r="E78" s="21"/>
      <c r="F78" s="21"/>
    </row>
    <row r="79" spans="1:6" ht="12">
      <c r="A79" s="3" t="s">
        <v>136</v>
      </c>
      <c r="B79" s="7" t="s">
        <v>348</v>
      </c>
      <c r="C79" s="4" t="s">
        <v>137</v>
      </c>
      <c r="D79" s="4"/>
      <c r="E79" s="21"/>
      <c r="F79" s="21"/>
    </row>
    <row r="80" spans="1:6" ht="12">
      <c r="A80" s="3" t="s">
        <v>138</v>
      </c>
      <c r="B80" s="7" t="s">
        <v>350</v>
      </c>
      <c r="C80" s="4" t="s">
        <v>139</v>
      </c>
      <c r="D80" s="4"/>
      <c r="E80" s="21"/>
      <c r="F80" s="21"/>
    </row>
    <row r="81" spans="1:6" ht="12">
      <c r="A81" s="2" t="s">
        <v>140</v>
      </c>
      <c r="B81" s="5" t="s">
        <v>298</v>
      </c>
      <c r="C81" s="4" t="s">
        <v>141</v>
      </c>
      <c r="D81" s="4"/>
      <c r="E81" s="20">
        <f>E10+E43</f>
        <v>438071139700</v>
      </c>
      <c r="F81" s="20">
        <f>F10+F43</f>
        <v>511422159323</v>
      </c>
    </row>
    <row r="82" spans="1:6" ht="12">
      <c r="A82" s="2" t="s">
        <v>142</v>
      </c>
      <c r="B82" s="5" t="s">
        <v>299</v>
      </c>
      <c r="C82" s="4"/>
      <c r="D82" s="4"/>
      <c r="E82" s="20" t="s">
        <v>4</v>
      </c>
      <c r="F82" s="20" t="s">
        <v>4</v>
      </c>
    </row>
    <row r="83" spans="1:6" ht="12">
      <c r="A83" s="2" t="s">
        <v>143</v>
      </c>
      <c r="B83" s="5" t="s">
        <v>300</v>
      </c>
      <c r="C83" s="4" t="s">
        <v>144</v>
      </c>
      <c r="D83" s="4"/>
      <c r="E83" s="20">
        <f>E84+E106</f>
        <v>256655699538</v>
      </c>
      <c r="F83" s="20">
        <f>F84+F106</f>
        <v>328654857032</v>
      </c>
    </row>
    <row r="84" spans="1:6" ht="12">
      <c r="A84" s="2" t="s">
        <v>145</v>
      </c>
      <c r="B84" s="5" t="s">
        <v>301</v>
      </c>
      <c r="C84" s="4" t="s">
        <v>146</v>
      </c>
      <c r="D84" s="4"/>
      <c r="E84" s="20">
        <f>SUM(E85:E104)</f>
        <v>256655699538</v>
      </c>
      <c r="F84" s="20">
        <f>F85+F88+F89+F90+F91+F92+F93+F94+F95+F97+F98+F99+F100+F101+F102</f>
        <v>328654857032</v>
      </c>
    </row>
    <row r="85" spans="1:6" s="23" customFormat="1" ht="12">
      <c r="A85" s="3" t="s">
        <v>147</v>
      </c>
      <c r="B85" s="6" t="s">
        <v>356</v>
      </c>
      <c r="C85" s="22" t="s">
        <v>148</v>
      </c>
      <c r="D85" s="22"/>
      <c r="E85" s="21">
        <v>248296881084</v>
      </c>
      <c r="F85" s="21">
        <v>247404509148</v>
      </c>
    </row>
    <row r="86" spans="1:6" ht="12">
      <c r="A86" s="10" t="s">
        <v>149</v>
      </c>
      <c r="B86" s="7" t="s">
        <v>351</v>
      </c>
      <c r="C86" s="4" t="s">
        <v>150</v>
      </c>
      <c r="D86" s="4"/>
      <c r="E86" s="21"/>
      <c r="F86" s="21"/>
    </row>
    <row r="87" spans="1:6" ht="12">
      <c r="A87" s="3" t="s">
        <v>151</v>
      </c>
      <c r="B87" s="7" t="s">
        <v>352</v>
      </c>
      <c r="C87" s="4" t="s">
        <v>152</v>
      </c>
      <c r="D87" s="4"/>
      <c r="E87" s="21"/>
      <c r="F87" s="21"/>
    </row>
    <row r="88" spans="1:6" ht="12">
      <c r="A88" s="10" t="s">
        <v>153</v>
      </c>
      <c r="B88" s="6" t="s">
        <v>403</v>
      </c>
      <c r="C88" s="4" t="s">
        <v>154</v>
      </c>
      <c r="D88" s="4"/>
      <c r="E88" s="21">
        <v>544838896</v>
      </c>
      <c r="F88" s="21">
        <v>6059182896</v>
      </c>
    </row>
    <row r="89" spans="1:6" ht="12">
      <c r="A89" s="3" t="s">
        <v>155</v>
      </c>
      <c r="B89" s="7" t="s">
        <v>353</v>
      </c>
      <c r="C89" s="4" t="s">
        <v>156</v>
      </c>
      <c r="D89" s="4"/>
      <c r="E89" s="21">
        <v>7432527126</v>
      </c>
      <c r="F89" s="21">
        <v>6016653395</v>
      </c>
    </row>
    <row r="90" spans="1:6" ht="12">
      <c r="A90" s="3" t="s">
        <v>157</v>
      </c>
      <c r="B90" s="7" t="s">
        <v>354</v>
      </c>
      <c r="C90" s="4" t="s">
        <v>158</v>
      </c>
      <c r="D90" s="4"/>
      <c r="E90" s="21">
        <v>70513999</v>
      </c>
      <c r="F90" s="21">
        <v>172486033</v>
      </c>
    </row>
    <row r="91" spans="1:6" ht="12">
      <c r="A91" s="3" t="s">
        <v>159</v>
      </c>
      <c r="B91" s="7" t="s">
        <v>355</v>
      </c>
      <c r="C91" s="4" t="s">
        <v>160</v>
      </c>
      <c r="D91" s="4"/>
      <c r="E91" s="21"/>
      <c r="F91" s="21"/>
    </row>
    <row r="92" spans="1:6" ht="12">
      <c r="A92" s="10" t="s">
        <v>161</v>
      </c>
      <c r="B92" s="7" t="s">
        <v>357</v>
      </c>
      <c r="C92" s="4" t="s">
        <v>162</v>
      </c>
      <c r="D92" s="4"/>
      <c r="E92" s="21"/>
      <c r="F92" s="21"/>
    </row>
    <row r="93" spans="1:6" ht="12">
      <c r="A93" s="10" t="s">
        <v>163</v>
      </c>
      <c r="B93" s="7" t="s">
        <v>358</v>
      </c>
      <c r="C93" s="4" t="s">
        <v>164</v>
      </c>
      <c r="D93" s="4"/>
      <c r="E93" s="21"/>
      <c r="F93" s="21"/>
    </row>
    <row r="94" spans="1:6" ht="12">
      <c r="A94" s="10" t="s">
        <v>165</v>
      </c>
      <c r="B94" s="7" t="s">
        <v>359</v>
      </c>
      <c r="C94" s="4" t="s">
        <v>166</v>
      </c>
      <c r="D94" s="4"/>
      <c r="E94" s="21"/>
      <c r="F94" s="21"/>
    </row>
    <row r="95" spans="1:6" ht="12">
      <c r="A95" s="10" t="s">
        <v>167</v>
      </c>
      <c r="B95" s="7" t="s">
        <v>360</v>
      </c>
      <c r="C95" s="4" t="s">
        <v>168</v>
      </c>
      <c r="D95" s="4"/>
      <c r="E95" s="21">
        <v>89116785</v>
      </c>
      <c r="F95" s="21">
        <v>92526160</v>
      </c>
    </row>
    <row r="96" spans="1:6" ht="12">
      <c r="A96" s="10" t="s">
        <v>169</v>
      </c>
      <c r="B96" s="7" t="s">
        <v>361</v>
      </c>
      <c r="C96" s="4" t="s">
        <v>170</v>
      </c>
      <c r="D96" s="4"/>
      <c r="E96" s="21"/>
      <c r="F96" s="21"/>
    </row>
    <row r="97" spans="1:6" ht="12">
      <c r="A97" s="10" t="s">
        <v>171</v>
      </c>
      <c r="B97" s="7" t="s">
        <v>362</v>
      </c>
      <c r="C97" s="4" t="s">
        <v>172</v>
      </c>
      <c r="D97" s="4"/>
      <c r="E97" s="21">
        <v>176183910</v>
      </c>
      <c r="F97" s="21">
        <v>68863861662</v>
      </c>
    </row>
    <row r="98" spans="1:6" ht="12">
      <c r="A98" s="3" t="s">
        <v>173</v>
      </c>
      <c r="B98" s="7" t="s">
        <v>363</v>
      </c>
      <c r="C98" s="4" t="s">
        <v>174</v>
      </c>
      <c r="D98" s="4"/>
      <c r="E98" s="21"/>
      <c r="F98" s="21"/>
    </row>
    <row r="99" spans="1:6" ht="12">
      <c r="A99" s="3" t="s">
        <v>175</v>
      </c>
      <c r="B99" s="7" t="s">
        <v>364</v>
      </c>
      <c r="C99" s="4" t="s">
        <v>176</v>
      </c>
      <c r="D99" s="4"/>
      <c r="E99" s="21">
        <v>45637738</v>
      </c>
      <c r="F99" s="21">
        <v>45637738</v>
      </c>
    </row>
    <row r="100" spans="1:6" ht="12">
      <c r="A100" s="10" t="s">
        <v>177</v>
      </c>
      <c r="B100" s="9" t="s">
        <v>365</v>
      </c>
      <c r="C100" s="4" t="s">
        <v>178</v>
      </c>
      <c r="D100" s="4"/>
      <c r="E100" s="21"/>
      <c r="F100" s="21"/>
    </row>
    <row r="101" spans="1:6" ht="12">
      <c r="A101" s="3" t="s">
        <v>179</v>
      </c>
      <c r="B101" s="7" t="s">
        <v>366</v>
      </c>
      <c r="C101" s="4" t="s">
        <v>180</v>
      </c>
      <c r="D101" s="4"/>
      <c r="E101" s="21"/>
      <c r="F101" s="21"/>
    </row>
    <row r="102" spans="1:6" s="23" customFormat="1" ht="12">
      <c r="A102" s="3" t="s">
        <v>181</v>
      </c>
      <c r="B102" s="6" t="s">
        <v>367</v>
      </c>
      <c r="C102" s="22" t="s">
        <v>182</v>
      </c>
      <c r="D102" s="22"/>
      <c r="E102" s="21"/>
      <c r="F102" s="21"/>
    </row>
    <row r="103" spans="1:6" ht="12">
      <c r="A103" s="10" t="s">
        <v>183</v>
      </c>
      <c r="B103" s="7" t="s">
        <v>368</v>
      </c>
      <c r="C103" s="4" t="s">
        <v>184</v>
      </c>
      <c r="D103" s="4"/>
      <c r="E103" s="21"/>
      <c r="F103" s="21"/>
    </row>
    <row r="104" spans="1:6" ht="12">
      <c r="A104" s="10" t="s">
        <v>185</v>
      </c>
      <c r="B104" s="7" t="s">
        <v>369</v>
      </c>
      <c r="C104" s="4" t="s">
        <v>186</v>
      </c>
      <c r="D104" s="4"/>
      <c r="E104" s="21"/>
      <c r="F104" s="21"/>
    </row>
    <row r="105" spans="1:6" ht="12">
      <c r="A105" s="10" t="s">
        <v>187</v>
      </c>
      <c r="B105" s="7" t="s">
        <v>370</v>
      </c>
      <c r="C105" s="4" t="s">
        <v>188</v>
      </c>
      <c r="D105" s="4"/>
      <c r="E105" s="21"/>
      <c r="F105" s="21"/>
    </row>
    <row r="106" spans="1:6" ht="12">
      <c r="A106" s="2" t="s">
        <v>189</v>
      </c>
      <c r="B106" s="5" t="s">
        <v>302</v>
      </c>
      <c r="C106" s="4" t="s">
        <v>190</v>
      </c>
      <c r="D106" s="4"/>
      <c r="E106" s="20">
        <f>SUM(E107:E119)</f>
        <v>0</v>
      </c>
      <c r="F106" s="20">
        <f>SUM(F107:F119)</f>
        <v>0</v>
      </c>
    </row>
    <row r="107" spans="1:6" ht="12">
      <c r="A107" s="3" t="s">
        <v>191</v>
      </c>
      <c r="B107" s="7" t="s">
        <v>371</v>
      </c>
      <c r="C107" s="4" t="s">
        <v>192</v>
      </c>
      <c r="D107" s="4"/>
      <c r="E107" s="21"/>
      <c r="F107" s="21"/>
    </row>
    <row r="108" spans="1:6" ht="12">
      <c r="A108" s="10" t="s">
        <v>193</v>
      </c>
      <c r="B108" s="19" t="s">
        <v>404</v>
      </c>
      <c r="C108" s="4" t="s">
        <v>194</v>
      </c>
      <c r="D108" s="4"/>
      <c r="E108" s="21"/>
      <c r="F108" s="21"/>
    </row>
    <row r="109" spans="1:6" ht="12">
      <c r="A109" s="10" t="s">
        <v>195</v>
      </c>
      <c r="B109" s="9" t="s">
        <v>372</v>
      </c>
      <c r="C109" s="4" t="s">
        <v>196</v>
      </c>
      <c r="D109" s="4"/>
      <c r="E109" s="21"/>
      <c r="F109" s="21"/>
    </row>
    <row r="110" spans="1:6" ht="12">
      <c r="A110" s="10" t="s">
        <v>197</v>
      </c>
      <c r="B110" s="7" t="s">
        <v>373</v>
      </c>
      <c r="C110" s="4" t="s">
        <v>198</v>
      </c>
      <c r="D110" s="4"/>
      <c r="E110" s="21"/>
      <c r="F110" s="21"/>
    </row>
    <row r="111" spans="1:6" ht="12">
      <c r="A111" s="3" t="s">
        <v>199</v>
      </c>
      <c r="B111" s="7" t="s">
        <v>303</v>
      </c>
      <c r="C111" s="4" t="s">
        <v>200</v>
      </c>
      <c r="D111" s="4"/>
      <c r="E111" s="21"/>
      <c r="F111" s="21"/>
    </row>
    <row r="112" spans="1:6" ht="12">
      <c r="A112" s="10" t="s">
        <v>201</v>
      </c>
      <c r="B112" s="7" t="s">
        <v>374</v>
      </c>
      <c r="C112" s="4" t="s">
        <v>202</v>
      </c>
      <c r="D112" s="4"/>
      <c r="E112" s="21"/>
      <c r="F112" s="21"/>
    </row>
    <row r="113" spans="1:6" ht="12">
      <c r="A113" s="3" t="s">
        <v>203</v>
      </c>
      <c r="B113" s="7" t="s">
        <v>304</v>
      </c>
      <c r="C113" s="4" t="s">
        <v>204</v>
      </c>
      <c r="D113" s="4"/>
      <c r="E113" s="21"/>
      <c r="F113" s="21"/>
    </row>
    <row r="114" spans="1:6" ht="12">
      <c r="A114" s="3" t="s">
        <v>205</v>
      </c>
      <c r="B114" s="10" t="s">
        <v>375</v>
      </c>
      <c r="C114" s="4" t="s">
        <v>206</v>
      </c>
      <c r="D114" s="4"/>
      <c r="E114" s="21"/>
      <c r="F114" s="21"/>
    </row>
    <row r="115" spans="1:6" ht="12">
      <c r="A115" s="10" t="s">
        <v>207</v>
      </c>
      <c r="B115" s="11" t="s">
        <v>376</v>
      </c>
      <c r="C115" s="4" t="s">
        <v>208</v>
      </c>
      <c r="D115" s="4"/>
      <c r="E115" s="21"/>
      <c r="F115" s="21"/>
    </row>
    <row r="116" spans="1:6" ht="12">
      <c r="A116" s="3" t="s">
        <v>209</v>
      </c>
      <c r="B116" s="10" t="s">
        <v>377</v>
      </c>
      <c r="C116" s="4" t="s">
        <v>210</v>
      </c>
      <c r="D116" s="4"/>
      <c r="E116" s="21"/>
      <c r="F116" s="21"/>
    </row>
    <row r="117" spans="1:6" ht="12">
      <c r="A117" s="10" t="s">
        <v>211</v>
      </c>
      <c r="B117" s="10" t="s">
        <v>378</v>
      </c>
      <c r="C117" s="4" t="s">
        <v>212</v>
      </c>
      <c r="D117" s="4"/>
      <c r="E117" s="21"/>
      <c r="F117" s="21"/>
    </row>
    <row r="118" spans="1:6" ht="12">
      <c r="A118" s="10" t="s">
        <v>213</v>
      </c>
      <c r="B118" s="10" t="s">
        <v>379</v>
      </c>
      <c r="C118" s="4" t="s">
        <v>214</v>
      </c>
      <c r="D118" s="4"/>
      <c r="E118" s="21"/>
      <c r="F118" s="21"/>
    </row>
    <row r="119" spans="1:6" ht="12">
      <c r="A119" s="3" t="s">
        <v>215</v>
      </c>
      <c r="B119" s="7" t="s">
        <v>380</v>
      </c>
      <c r="C119" s="4" t="s">
        <v>216</v>
      </c>
      <c r="D119" s="4"/>
      <c r="E119" s="21"/>
      <c r="F119" s="21"/>
    </row>
    <row r="120" spans="1:6" ht="12">
      <c r="A120" s="2" t="s">
        <v>217</v>
      </c>
      <c r="B120" s="5" t="s">
        <v>305</v>
      </c>
      <c r="C120" s="4" t="s">
        <v>218</v>
      </c>
      <c r="D120" s="4"/>
      <c r="E120" s="20">
        <f>E121+E139</f>
        <v>181505440162</v>
      </c>
      <c r="F120" s="20">
        <f>F121+F139</f>
        <v>182767302291</v>
      </c>
    </row>
    <row r="121" spans="1:6" ht="12">
      <c r="A121" s="2" t="s">
        <v>219</v>
      </c>
      <c r="B121" s="8" t="s">
        <v>306</v>
      </c>
      <c r="C121" s="4" t="s">
        <v>220</v>
      </c>
      <c r="D121" s="4"/>
      <c r="E121" s="20">
        <f>E122+E125+E126+E127+E128+E129+E130+E131+E132+E133+E134+E137+E138</f>
        <v>181505440162</v>
      </c>
      <c r="F121" s="20">
        <f>F122+F125+F126+F127+F128+F129+F130+F131+F132+F133+F134+F137+F138</f>
        <v>182767302291</v>
      </c>
    </row>
    <row r="122" spans="1:6" ht="12">
      <c r="A122" s="2" t="s">
        <v>221</v>
      </c>
      <c r="B122" s="8" t="s">
        <v>307</v>
      </c>
      <c r="C122" s="4" t="s">
        <v>222</v>
      </c>
      <c r="D122" s="4"/>
      <c r="E122" s="20">
        <f>E123+E124</f>
        <v>173249420000</v>
      </c>
      <c r="F122" s="20">
        <f>F123+F124</f>
        <v>173249420000</v>
      </c>
    </row>
    <row r="123" spans="1:6" ht="12">
      <c r="A123" s="3" t="s">
        <v>223</v>
      </c>
      <c r="B123" s="17" t="s">
        <v>382</v>
      </c>
      <c r="C123" s="4" t="s">
        <v>224</v>
      </c>
      <c r="D123" s="4"/>
      <c r="E123" s="21">
        <v>173249420000</v>
      </c>
      <c r="F123" s="21">
        <v>173249420000</v>
      </c>
    </row>
    <row r="124" spans="1:6" ht="12">
      <c r="A124" s="3" t="s">
        <v>225</v>
      </c>
      <c r="B124" s="17" t="s">
        <v>381</v>
      </c>
      <c r="C124" s="4" t="s">
        <v>226</v>
      </c>
      <c r="D124" s="4"/>
      <c r="E124" s="21"/>
      <c r="F124" s="21"/>
    </row>
    <row r="125" spans="1:6" ht="12">
      <c r="A125" s="3" t="s">
        <v>227</v>
      </c>
      <c r="B125" s="6" t="s">
        <v>308</v>
      </c>
      <c r="C125" s="4" t="s">
        <v>228</v>
      </c>
      <c r="D125" s="4"/>
      <c r="E125" s="21">
        <v>-261600000</v>
      </c>
      <c r="F125" s="21">
        <v>-261600000</v>
      </c>
    </row>
    <row r="126" spans="1:6" ht="12">
      <c r="A126" s="10" t="s">
        <v>229</v>
      </c>
      <c r="B126" s="7" t="s">
        <v>383</v>
      </c>
      <c r="C126" s="4" t="s">
        <v>230</v>
      </c>
      <c r="D126" s="4"/>
      <c r="E126" s="21"/>
      <c r="F126" s="21"/>
    </row>
    <row r="127" spans="1:6" ht="12">
      <c r="A127" s="10" t="s">
        <v>231</v>
      </c>
      <c r="B127" s="7" t="s">
        <v>384</v>
      </c>
      <c r="C127" s="4" t="s">
        <v>232</v>
      </c>
      <c r="D127" s="4"/>
      <c r="E127" s="21"/>
      <c r="F127" s="21"/>
    </row>
    <row r="128" spans="1:6" ht="12">
      <c r="A128" s="3" t="s">
        <v>233</v>
      </c>
      <c r="B128" s="7" t="s">
        <v>385</v>
      </c>
      <c r="C128" s="4" t="s">
        <v>234</v>
      </c>
      <c r="D128" s="4"/>
      <c r="E128" s="21"/>
      <c r="F128" s="21"/>
    </row>
    <row r="129" spans="1:6" ht="12">
      <c r="A129" s="3" t="s">
        <v>235</v>
      </c>
      <c r="B129" s="7" t="s">
        <v>386</v>
      </c>
      <c r="C129" s="4" t="s">
        <v>236</v>
      </c>
      <c r="D129" s="4"/>
      <c r="E129" s="21"/>
      <c r="F129" s="21"/>
    </row>
    <row r="130" spans="1:6" ht="12">
      <c r="A130" s="3" t="s">
        <v>237</v>
      </c>
      <c r="B130" s="7" t="s">
        <v>387</v>
      </c>
      <c r="C130" s="4" t="s">
        <v>238</v>
      </c>
      <c r="D130" s="4"/>
      <c r="E130" s="21"/>
      <c r="F130" s="21"/>
    </row>
    <row r="131" spans="1:6" ht="12">
      <c r="A131" s="10" t="s">
        <v>239</v>
      </c>
      <c r="B131" s="7" t="s">
        <v>388</v>
      </c>
      <c r="C131" s="4" t="s">
        <v>240</v>
      </c>
      <c r="D131" s="4"/>
      <c r="E131" s="21">
        <v>443972144</v>
      </c>
      <c r="F131" s="21">
        <v>443972144</v>
      </c>
    </row>
    <row r="132" spans="1:6" ht="12">
      <c r="A132" s="3" t="s">
        <v>241</v>
      </c>
      <c r="B132" s="7" t="s">
        <v>309</v>
      </c>
      <c r="C132" s="4" t="s">
        <v>242</v>
      </c>
      <c r="D132" s="4"/>
      <c r="E132" s="21"/>
      <c r="F132" s="21"/>
    </row>
    <row r="133" spans="1:6" ht="12">
      <c r="A133" s="3" t="s">
        <v>243</v>
      </c>
      <c r="B133" s="7" t="s">
        <v>389</v>
      </c>
      <c r="C133" s="4" t="s">
        <v>244</v>
      </c>
      <c r="D133" s="4"/>
      <c r="E133" s="21">
        <v>35157200</v>
      </c>
      <c r="F133" s="21">
        <v>35157200</v>
      </c>
    </row>
    <row r="134" spans="1:6" ht="12">
      <c r="A134" s="2" t="s">
        <v>245</v>
      </c>
      <c r="B134" s="8" t="s">
        <v>390</v>
      </c>
      <c r="C134" s="4" t="s">
        <v>246</v>
      </c>
      <c r="D134" s="4"/>
      <c r="E134" s="20">
        <f>E135+E136</f>
        <v>8038490818</v>
      </c>
      <c r="F134" s="20">
        <f>F135+F136</f>
        <v>9300352947</v>
      </c>
    </row>
    <row r="135" spans="1:6" ht="12">
      <c r="A135" s="10" t="s">
        <v>247</v>
      </c>
      <c r="B135" s="17" t="s">
        <v>391</v>
      </c>
      <c r="C135" s="4" t="s">
        <v>248</v>
      </c>
      <c r="D135" s="4"/>
      <c r="E135" s="21">
        <v>9454353282</v>
      </c>
      <c r="F135" s="21">
        <v>4223203505</v>
      </c>
    </row>
    <row r="136" spans="1:6" ht="12">
      <c r="A136" s="3" t="s">
        <v>249</v>
      </c>
      <c r="B136" s="17" t="s">
        <v>392</v>
      </c>
      <c r="C136" s="4" t="s">
        <v>250</v>
      </c>
      <c r="D136" s="4"/>
      <c r="E136" s="21">
        <v>-1415862464</v>
      </c>
      <c r="F136" s="21">
        <v>5077149442</v>
      </c>
    </row>
    <row r="137" spans="1:6" ht="12">
      <c r="A137" s="3" t="s">
        <v>251</v>
      </c>
      <c r="B137" s="7" t="s">
        <v>393</v>
      </c>
      <c r="C137" s="4" t="s">
        <v>252</v>
      </c>
      <c r="D137" s="4"/>
      <c r="E137" s="21">
        <v>0</v>
      </c>
      <c r="F137" s="21">
        <v>0</v>
      </c>
    </row>
    <row r="138" spans="1:6" ht="12">
      <c r="A138" s="10" t="s">
        <v>253</v>
      </c>
      <c r="B138" s="7" t="s">
        <v>394</v>
      </c>
      <c r="C138" s="4" t="s">
        <v>254</v>
      </c>
      <c r="D138" s="4"/>
      <c r="E138" s="21"/>
      <c r="F138" s="21"/>
    </row>
    <row r="139" spans="1:6" ht="12">
      <c r="A139" s="25" t="s">
        <v>405</v>
      </c>
      <c r="B139" s="5" t="s">
        <v>406</v>
      </c>
      <c r="C139" s="4"/>
      <c r="D139" s="4"/>
      <c r="E139" s="21"/>
      <c r="F139" s="21"/>
    </row>
    <row r="140" spans="1:6" ht="12">
      <c r="A140" s="26" t="s">
        <v>407</v>
      </c>
      <c r="B140" s="6" t="s">
        <v>408</v>
      </c>
      <c r="C140" s="4"/>
      <c r="D140" s="4"/>
      <c r="E140" s="21"/>
      <c r="F140" s="21"/>
    </row>
    <row r="141" spans="1:6" ht="12">
      <c r="A141" s="26" t="s">
        <v>409</v>
      </c>
      <c r="B141" s="6" t="s">
        <v>410</v>
      </c>
      <c r="C141" s="4"/>
      <c r="D141" s="4"/>
      <c r="E141" s="21"/>
      <c r="F141" s="21"/>
    </row>
    <row r="142" spans="1:6" ht="12">
      <c r="A142" s="26" t="s">
        <v>411</v>
      </c>
      <c r="B142" s="6" t="s">
        <v>412</v>
      </c>
      <c r="C142" s="4"/>
      <c r="D142" s="4"/>
      <c r="E142" s="21"/>
      <c r="F142" s="21"/>
    </row>
    <row r="143" spans="1:6" ht="12">
      <c r="A143" s="26" t="s">
        <v>413</v>
      </c>
      <c r="B143" s="6" t="s">
        <v>414</v>
      </c>
      <c r="C143" s="4"/>
      <c r="D143" s="4"/>
      <c r="E143" s="21"/>
      <c r="F143" s="21"/>
    </row>
    <row r="144" spans="1:6" ht="12">
      <c r="A144" s="26" t="s">
        <v>415</v>
      </c>
      <c r="B144" s="6" t="s">
        <v>416</v>
      </c>
      <c r="C144" s="4"/>
      <c r="D144" s="4"/>
      <c r="E144" s="21"/>
      <c r="F144" s="21"/>
    </row>
    <row r="145" spans="1:6" ht="12">
      <c r="A145" s="26" t="s">
        <v>417</v>
      </c>
      <c r="B145" s="6" t="s">
        <v>418</v>
      </c>
      <c r="C145" s="4"/>
      <c r="D145" s="4"/>
      <c r="E145" s="21"/>
      <c r="F145" s="21"/>
    </row>
    <row r="146" spans="1:6" ht="12">
      <c r="A146" s="26" t="s">
        <v>419</v>
      </c>
      <c r="B146" s="6" t="s">
        <v>420</v>
      </c>
      <c r="C146" s="4"/>
      <c r="D146" s="4"/>
      <c r="E146" s="21"/>
      <c r="F146" s="21"/>
    </row>
    <row r="147" spans="1:6" ht="12">
      <c r="A147" s="2" t="s">
        <v>255</v>
      </c>
      <c r="B147" s="2" t="s">
        <v>310</v>
      </c>
      <c r="C147" s="4" t="s">
        <v>256</v>
      </c>
      <c r="D147" s="4"/>
      <c r="E147" s="20">
        <f>E83+E120</f>
        <v>438161139700</v>
      </c>
      <c r="F147" s="20">
        <f>F83+F120</f>
        <v>511422159323</v>
      </c>
    </row>
    <row r="148" spans="1:6" ht="12">
      <c r="A148" s="2" t="s">
        <v>257</v>
      </c>
      <c r="B148" s="2" t="s">
        <v>311</v>
      </c>
      <c r="C148" s="4"/>
      <c r="D148" s="4"/>
      <c r="E148" s="20" t="s">
        <v>4</v>
      </c>
      <c r="F148" s="20" t="s">
        <v>4</v>
      </c>
    </row>
    <row r="149" spans="1:6" ht="12">
      <c r="A149" s="3" t="s">
        <v>258</v>
      </c>
      <c r="B149" s="3" t="s">
        <v>312</v>
      </c>
      <c r="C149" s="4" t="s">
        <v>259</v>
      </c>
      <c r="D149" s="4"/>
      <c r="E149" s="21">
        <v>0</v>
      </c>
      <c r="F149" s="21">
        <v>0</v>
      </c>
    </row>
    <row r="150" spans="1:6" ht="12">
      <c r="A150" s="10" t="s">
        <v>260</v>
      </c>
      <c r="B150" s="3" t="s">
        <v>313</v>
      </c>
      <c r="C150" s="4" t="s">
        <v>261</v>
      </c>
      <c r="D150" s="4"/>
      <c r="E150" s="21">
        <v>0</v>
      </c>
      <c r="F150" s="21">
        <v>0</v>
      </c>
    </row>
    <row r="151" spans="1:6" ht="12">
      <c r="A151" s="3" t="s">
        <v>262</v>
      </c>
      <c r="B151" s="10" t="s">
        <v>396</v>
      </c>
      <c r="C151" s="4" t="s">
        <v>263</v>
      </c>
      <c r="D151" s="4"/>
      <c r="E151" s="21">
        <v>0</v>
      </c>
      <c r="F151" s="21">
        <v>0</v>
      </c>
    </row>
    <row r="152" spans="1:6" ht="12">
      <c r="A152" s="3" t="s">
        <v>264</v>
      </c>
      <c r="B152" s="10" t="s">
        <v>397</v>
      </c>
      <c r="C152" s="4" t="s">
        <v>265</v>
      </c>
      <c r="D152" s="4"/>
      <c r="E152" s="21">
        <v>0</v>
      </c>
      <c r="F152" s="21">
        <v>0</v>
      </c>
    </row>
    <row r="153" spans="1:6" ht="12">
      <c r="A153" s="3" t="s">
        <v>266</v>
      </c>
      <c r="B153" s="10" t="s">
        <v>395</v>
      </c>
      <c r="C153" s="4" t="s">
        <v>267</v>
      </c>
      <c r="D153" s="4"/>
      <c r="E153" s="21">
        <v>0</v>
      </c>
      <c r="F153" s="21">
        <v>0</v>
      </c>
    </row>
  </sheetData>
  <sheetProtection/>
  <mergeCells count="4">
    <mergeCell ref="B5:F5"/>
    <mergeCell ref="A1:E1"/>
    <mergeCell ref="A3:E3"/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B1">
      <selection activeCell="A2" sqref="A1:A16384"/>
    </sheetView>
  </sheetViews>
  <sheetFormatPr defaultColWidth="18.7109375" defaultRowHeight="12"/>
  <cols>
    <col min="1" max="1" width="42.140625" style="0" hidden="1" customWidth="1"/>
    <col min="2" max="2" width="14.7109375" style="0" customWidth="1"/>
    <col min="3" max="3" width="13.28125" style="0" hidden="1" customWidth="1"/>
    <col min="4" max="4" width="22.00390625" style="0" customWidth="1"/>
    <col min="5" max="5" width="27.28125" style="0" customWidth="1"/>
    <col min="6" max="6" width="31.8515625" style="0" customWidth="1"/>
    <col min="7" max="7" width="34.140625" style="0" customWidth="1"/>
    <col min="8" max="8" width="31.7109375" style="0" customWidth="1"/>
  </cols>
  <sheetData>
    <row r="1" spans="1:7" ht="65.25" customHeight="1">
      <c r="A1" s="33" t="s">
        <v>498</v>
      </c>
      <c r="B1" s="33"/>
      <c r="C1" s="33"/>
      <c r="D1" s="33"/>
      <c r="E1" s="33"/>
      <c r="F1" s="33"/>
      <c r="G1" s="33"/>
    </row>
    <row r="2" spans="1:5" ht="15.75">
      <c r="A2" s="30"/>
      <c r="B2" s="30"/>
      <c r="C2" s="31"/>
      <c r="D2" s="31"/>
      <c r="E2" s="31"/>
    </row>
    <row r="3" spans="1:5" ht="15.75">
      <c r="A3" s="35" t="s">
        <v>496</v>
      </c>
      <c r="B3" s="35"/>
      <c r="C3" s="35"/>
      <c r="D3" s="35"/>
      <c r="E3" s="35"/>
    </row>
    <row r="4" spans="1:5" ht="15.75">
      <c r="A4" s="36" t="s">
        <v>497</v>
      </c>
      <c r="B4" s="36"/>
      <c r="C4" s="36"/>
      <c r="D4" s="36"/>
      <c r="E4" s="36"/>
    </row>
    <row r="5" spans="2:8" ht="19.5" customHeight="1">
      <c r="B5" s="32" t="s">
        <v>421</v>
      </c>
      <c r="C5" s="37"/>
      <c r="D5" s="37"/>
      <c r="E5" s="37"/>
      <c r="F5" s="37"/>
      <c r="G5" s="37"/>
      <c r="H5" s="37"/>
    </row>
    <row r="6" spans="5:8" ht="12">
      <c r="E6" s="27"/>
      <c r="F6" s="27"/>
      <c r="G6" s="27"/>
      <c r="H6" s="27"/>
    </row>
    <row r="7" spans="5:8" ht="12">
      <c r="E7" s="27"/>
      <c r="F7" s="27"/>
      <c r="G7" s="27"/>
      <c r="H7" s="27"/>
    </row>
    <row r="8" spans="2:8" ht="12">
      <c r="B8" s="1" t="s">
        <v>422</v>
      </c>
      <c r="C8" s="1" t="s">
        <v>423</v>
      </c>
      <c r="D8" s="1" t="s">
        <v>424</v>
      </c>
      <c r="E8" s="28" t="s">
        <v>425</v>
      </c>
      <c r="F8" s="28" t="s">
        <v>426</v>
      </c>
      <c r="G8" s="28" t="s">
        <v>427</v>
      </c>
      <c r="H8" s="28" t="s">
        <v>428</v>
      </c>
    </row>
    <row r="9" spans="1:8" ht="12">
      <c r="A9" t="s">
        <v>429</v>
      </c>
      <c r="B9" s="3" t="s">
        <v>430</v>
      </c>
      <c r="C9" s="4" t="s">
        <v>259</v>
      </c>
      <c r="D9" s="4"/>
      <c r="E9" s="21"/>
      <c r="F9" s="21">
        <v>25749166395</v>
      </c>
      <c r="G9" s="21">
        <v>10012508803</v>
      </c>
      <c r="H9" s="21">
        <v>300490718893</v>
      </c>
    </row>
    <row r="10" spans="1:8" ht="12">
      <c r="A10" t="s">
        <v>431</v>
      </c>
      <c r="B10" s="3" t="s">
        <v>432</v>
      </c>
      <c r="C10" s="4" t="s">
        <v>261</v>
      </c>
      <c r="D10" s="4"/>
      <c r="E10" s="21"/>
      <c r="F10" s="21"/>
      <c r="G10" s="21"/>
      <c r="H10" s="21"/>
    </row>
    <row r="11" spans="1:8" ht="12">
      <c r="A11" t="s">
        <v>433</v>
      </c>
      <c r="B11" s="2" t="s">
        <v>434</v>
      </c>
      <c r="C11" s="4" t="s">
        <v>435</v>
      </c>
      <c r="D11" s="4"/>
      <c r="E11" s="20">
        <f>E9-E10</f>
        <v>0</v>
      </c>
      <c r="F11" s="20">
        <f>F9-F10</f>
        <v>25749166395</v>
      </c>
      <c r="G11" s="20">
        <f>G9-G10</f>
        <v>10012508803</v>
      </c>
      <c r="H11" s="20">
        <f>H9-H10</f>
        <v>300490718893</v>
      </c>
    </row>
    <row r="12" spans="1:8" ht="12">
      <c r="A12" t="s">
        <v>436</v>
      </c>
      <c r="B12" s="3" t="s">
        <v>437</v>
      </c>
      <c r="C12" s="4" t="s">
        <v>438</v>
      </c>
      <c r="D12" s="4"/>
      <c r="E12" s="21"/>
      <c r="F12" s="21">
        <v>22463182910</v>
      </c>
      <c r="G12" s="21">
        <v>9088450183</v>
      </c>
      <c r="H12" s="21">
        <v>294908003974</v>
      </c>
    </row>
    <row r="13" spans="1:8" ht="12">
      <c r="A13" t="s">
        <v>439</v>
      </c>
      <c r="B13" s="2" t="s">
        <v>440</v>
      </c>
      <c r="C13" s="4" t="s">
        <v>441</v>
      </c>
      <c r="D13" s="4"/>
      <c r="E13" s="20">
        <f>E11-E12</f>
        <v>0</v>
      </c>
      <c r="F13" s="20">
        <f>F11-F12</f>
        <v>3285983485</v>
      </c>
      <c r="G13" s="20">
        <f>G11-G12</f>
        <v>924058620</v>
      </c>
      <c r="H13" s="20">
        <f>H11-H12</f>
        <v>5582714919</v>
      </c>
    </row>
    <row r="14" spans="1:8" ht="12">
      <c r="A14" t="s">
        <v>442</v>
      </c>
      <c r="B14" s="3" t="s">
        <v>443</v>
      </c>
      <c r="C14" s="4" t="s">
        <v>444</v>
      </c>
      <c r="D14" s="4"/>
      <c r="E14" s="21">
        <v>6344</v>
      </c>
      <c r="F14" s="21">
        <v>4975019084</v>
      </c>
      <c r="G14" s="21">
        <v>12466022876</v>
      </c>
      <c r="H14" s="21">
        <v>10103439958</v>
      </c>
    </row>
    <row r="15" spans="1:8" ht="12">
      <c r="A15" t="s">
        <v>445</v>
      </c>
      <c r="B15" s="3" t="s">
        <v>446</v>
      </c>
      <c r="C15" s="4" t="s">
        <v>447</v>
      </c>
      <c r="D15" s="4"/>
      <c r="E15" s="21">
        <v>146843013</v>
      </c>
      <c r="F15" s="21">
        <v>3442008950</v>
      </c>
      <c r="G15" s="21">
        <v>5970733092</v>
      </c>
      <c r="H15" s="21">
        <v>5101423175</v>
      </c>
    </row>
    <row r="16" spans="1:8" ht="12">
      <c r="A16" t="s">
        <v>448</v>
      </c>
      <c r="B16" s="3" t="s">
        <v>449</v>
      </c>
      <c r="C16" s="4" t="s">
        <v>450</v>
      </c>
      <c r="D16" s="4"/>
      <c r="E16" s="21"/>
      <c r="F16" s="21">
        <v>464725409</v>
      </c>
      <c r="G16" s="21"/>
      <c r="H16" s="21">
        <v>979819926</v>
      </c>
    </row>
    <row r="17" spans="1:8" ht="12">
      <c r="A17" t="s">
        <v>451</v>
      </c>
      <c r="B17" s="3" t="s">
        <v>452</v>
      </c>
      <c r="C17" s="4" t="s">
        <v>453</v>
      </c>
      <c r="D17" s="4"/>
      <c r="E17" s="21"/>
      <c r="F17" s="21"/>
      <c r="G17" s="21"/>
      <c r="H17" s="21">
        <v>13636364</v>
      </c>
    </row>
    <row r="18" spans="1:8" ht="12">
      <c r="A18" t="s">
        <v>454</v>
      </c>
      <c r="B18" s="3" t="s">
        <v>455</v>
      </c>
      <c r="C18" s="4" t="s">
        <v>456</v>
      </c>
      <c r="D18" s="4"/>
      <c r="E18" s="21"/>
      <c r="F18" s="21"/>
      <c r="G18" s="21"/>
      <c r="H18" s="21"/>
    </row>
    <row r="19" spans="1:8" ht="12">
      <c r="A19" t="s">
        <v>457</v>
      </c>
      <c r="B19" s="3" t="s">
        <v>458</v>
      </c>
      <c r="C19" s="4" t="s">
        <v>459</v>
      </c>
      <c r="D19" s="4"/>
      <c r="E19" s="21">
        <v>1269025795</v>
      </c>
      <c r="F19" s="21">
        <v>2245662351</v>
      </c>
      <c r="G19" s="21">
        <v>7451802547</v>
      </c>
      <c r="H19" s="21">
        <v>5131305373</v>
      </c>
    </row>
    <row r="20" spans="1:8" ht="12">
      <c r="A20" t="s">
        <v>460</v>
      </c>
      <c r="B20" s="2" t="s">
        <v>461</v>
      </c>
      <c r="C20" s="4" t="s">
        <v>462</v>
      </c>
      <c r="D20" s="4"/>
      <c r="E20" s="20">
        <f>E13+E14-E15+E17-E18-E19</f>
        <v>-1415862464</v>
      </c>
      <c r="F20" s="20">
        <f>F13+F14-F15+F17-F18-F19</f>
        <v>2573331268</v>
      </c>
      <c r="G20" s="20">
        <f>G13+G14-G15+G17-G18-G19</f>
        <v>-32454143</v>
      </c>
      <c r="H20" s="20">
        <f>H13+H14-H15+H17-H18-H19</f>
        <v>5467062693</v>
      </c>
    </row>
    <row r="21" spans="1:8" ht="12">
      <c r="A21" t="s">
        <v>463</v>
      </c>
      <c r="B21" s="3" t="s">
        <v>464</v>
      </c>
      <c r="C21" s="4" t="s">
        <v>465</v>
      </c>
      <c r="D21" s="4"/>
      <c r="E21" s="21"/>
      <c r="F21" s="21"/>
      <c r="G21" s="21"/>
      <c r="H21" s="21"/>
    </row>
    <row r="22" spans="1:8" ht="12">
      <c r="A22" t="s">
        <v>466</v>
      </c>
      <c r="B22" s="3" t="s">
        <v>467</v>
      </c>
      <c r="C22" s="4" t="s">
        <v>468</v>
      </c>
      <c r="D22" s="4"/>
      <c r="E22" s="21"/>
      <c r="F22" s="21"/>
      <c r="G22" s="21">
        <v>483392962</v>
      </c>
      <c r="H22" s="21">
        <v>150009176</v>
      </c>
    </row>
    <row r="23" spans="1:8" ht="12">
      <c r="A23" t="s">
        <v>469</v>
      </c>
      <c r="B23" s="2" t="s">
        <v>470</v>
      </c>
      <c r="C23" s="4" t="s">
        <v>471</v>
      </c>
      <c r="D23" s="4"/>
      <c r="E23" s="20">
        <f>E21-E22</f>
        <v>0</v>
      </c>
      <c r="F23" s="20"/>
      <c r="G23" s="20">
        <f>G21-G22</f>
        <v>-483392962</v>
      </c>
      <c r="H23" s="20">
        <f>H21-H22</f>
        <v>-150009176</v>
      </c>
    </row>
    <row r="24" spans="1:8" ht="12">
      <c r="A24" t="s">
        <v>472</v>
      </c>
      <c r="B24" s="2" t="s">
        <v>473</v>
      </c>
      <c r="C24" s="4" t="s">
        <v>474</v>
      </c>
      <c r="D24" s="4"/>
      <c r="E24" s="20">
        <f>E20+E23</f>
        <v>-1415862464</v>
      </c>
      <c r="F24" s="20">
        <f>F20+F23</f>
        <v>2573331268</v>
      </c>
      <c r="G24" s="20">
        <f>G20+G23</f>
        <v>-515847105</v>
      </c>
      <c r="H24" s="20">
        <f>H20+H23</f>
        <v>5317053517</v>
      </c>
    </row>
    <row r="25" spans="1:8" ht="12">
      <c r="A25" t="s">
        <v>475</v>
      </c>
      <c r="B25" s="3" t="s">
        <v>476</v>
      </c>
      <c r="C25" s="4" t="s">
        <v>477</v>
      </c>
      <c r="D25" s="4"/>
      <c r="E25" s="21"/>
      <c r="F25" s="21">
        <v>514666254</v>
      </c>
      <c r="G25" s="21">
        <v>-67169421</v>
      </c>
      <c r="H25" s="21">
        <v>1061124060</v>
      </c>
    </row>
    <row r="26" spans="1:8" ht="12">
      <c r="A26" t="s">
        <v>478</v>
      </c>
      <c r="B26" s="3" t="s">
        <v>479</v>
      </c>
      <c r="C26" s="4" t="s">
        <v>480</v>
      </c>
      <c r="D26" s="4"/>
      <c r="E26" s="21"/>
      <c r="F26" s="21"/>
      <c r="G26" s="21"/>
      <c r="H26" s="21"/>
    </row>
    <row r="27" spans="1:8" ht="12">
      <c r="A27" t="s">
        <v>481</v>
      </c>
      <c r="B27" s="2" t="s">
        <v>482</v>
      </c>
      <c r="C27" s="4" t="s">
        <v>483</v>
      </c>
      <c r="D27" s="4"/>
      <c r="E27" s="20">
        <f>E24-E25-E26</f>
        <v>-1415862464</v>
      </c>
      <c r="F27" s="20">
        <f>F24-F25-F26</f>
        <v>2058665014</v>
      </c>
      <c r="G27" s="20">
        <f>G24-G25-G26</f>
        <v>-448677684</v>
      </c>
      <c r="H27" s="20">
        <f>H24-H25-H26</f>
        <v>4255929457</v>
      </c>
    </row>
    <row r="28" spans="1:8" ht="12">
      <c r="A28" t="s">
        <v>484</v>
      </c>
      <c r="B28" s="3" t="s">
        <v>485</v>
      </c>
      <c r="C28" s="4" t="s">
        <v>486</v>
      </c>
      <c r="D28" s="4"/>
      <c r="E28" s="21"/>
      <c r="F28" s="21"/>
      <c r="G28" s="21"/>
      <c r="H28" s="21"/>
    </row>
    <row r="29" spans="1:8" ht="12">
      <c r="A29" t="s">
        <v>487</v>
      </c>
      <c r="B29" s="3" t="s">
        <v>488</v>
      </c>
      <c r="C29" s="4" t="s">
        <v>489</v>
      </c>
      <c r="D29" s="4"/>
      <c r="E29" s="21"/>
      <c r="F29" s="21"/>
      <c r="G29" s="21"/>
      <c r="H29" s="21"/>
    </row>
    <row r="30" spans="1:8" ht="12">
      <c r="A30" t="s">
        <v>490</v>
      </c>
      <c r="B30" s="3" t="s">
        <v>491</v>
      </c>
      <c r="C30" s="4" t="s">
        <v>492</v>
      </c>
      <c r="D30" s="4"/>
      <c r="E30" s="21">
        <v>82</v>
      </c>
      <c r="F30" s="21">
        <v>242</v>
      </c>
      <c r="G30" s="21">
        <v>-16</v>
      </c>
      <c r="H30" s="21">
        <v>256</v>
      </c>
    </row>
    <row r="31" spans="1:8" ht="12">
      <c r="A31" t="s">
        <v>493</v>
      </c>
      <c r="B31" s="3" t="s">
        <v>494</v>
      </c>
      <c r="C31" s="4" t="s">
        <v>495</v>
      </c>
      <c r="D31" s="4"/>
      <c r="E31" s="21"/>
      <c r="F31" s="21"/>
      <c r="G31" s="21"/>
      <c r="H31" s="21"/>
    </row>
    <row r="32" spans="5:8" ht="12">
      <c r="E32" s="27"/>
      <c r="F32" s="27"/>
      <c r="G32" s="27"/>
      <c r="H32" s="27"/>
    </row>
    <row r="33" spans="5:8" ht="12">
      <c r="E33" s="27"/>
      <c r="F33" s="27"/>
      <c r="G33" s="27"/>
      <c r="H33" s="27"/>
    </row>
    <row r="34" spans="5:8" ht="12">
      <c r="E34" s="27"/>
      <c r="F34" s="27"/>
      <c r="G34" s="27"/>
      <c r="H34" s="27"/>
    </row>
    <row r="35" spans="5:8" ht="12">
      <c r="E35" s="27"/>
      <c r="F35" s="27"/>
      <c r="G35" s="27"/>
      <c r="H35" s="27"/>
    </row>
    <row r="36" spans="5:8" ht="12">
      <c r="E36" s="27"/>
      <c r="F36" s="27"/>
      <c r="G36" s="27"/>
      <c r="H36" s="27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2018-10-29T08:50:15Z</dcterms:modified>
  <cp:category/>
  <cp:version/>
  <cp:contentType/>
  <cp:contentStatus/>
</cp:coreProperties>
</file>